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3"/>
  </bookViews>
  <sheets>
    <sheet name="тимч січ" sheetId="1" r:id="rId1"/>
    <sheet name="тимч лют" sheetId="2" r:id="rId2"/>
    <sheet name="лют" sheetId="3" r:id="rId3"/>
    <sheet name="бер" sheetId="4" r:id="rId4"/>
  </sheets>
  <definedNames>
    <definedName name="_xlnm.Print_Area" localSheetId="3">'бер'!$A$1:$AE$98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</definedNames>
  <calcPr fullCalcOnLoad="1"/>
</workbook>
</file>

<file path=xl/sharedStrings.xml><?xml version="1.0" encoding="utf-8"?>
<sst xmlns="http://schemas.openxmlformats.org/spreadsheetml/2006/main" count="406" uniqueCount="60">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</sst>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9565.400000000001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8327.2</v>
      </c>
      <c r="C8" s="41">
        <v>20004.1</v>
      </c>
      <c r="D8" s="44">
        <v>5475.9</v>
      </c>
      <c r="E8" s="56">
        <v>2851.3</v>
      </c>
      <c r="F8" s="56"/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76905.3</v>
      </c>
      <c r="C9" s="25">
        <f t="shared" si="0"/>
        <v>31038.200000000004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10704.899999999998</v>
      </c>
      <c r="AE9" s="51">
        <f>AE10+AE15+AE24+AE33+AE47+AE52+AE54+AE61+AE62+AE71+AE72+AE75+AE87+AE80+AE82+AE81+AE69+AE88+AE90+AE89+AE70+AE40+AE91</f>
        <v>97238.6</v>
      </c>
      <c r="AF9" s="50"/>
      <c r="AG9" s="50"/>
    </row>
    <row r="10" spans="1:31" ht="15.75">
      <c r="A10" s="4" t="s">
        <v>4</v>
      </c>
      <c r="B10" s="23">
        <v>4164.3</v>
      </c>
      <c r="C10" s="23">
        <v>1546.2</v>
      </c>
      <c r="D10" s="23"/>
      <c r="E10" s="23">
        <v>4.4</v>
      </c>
      <c r="F10" s="23"/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4.4</v>
      </c>
      <c r="AE10" s="28">
        <f>B10+C10-AD10</f>
        <v>5706.1</v>
      </c>
    </row>
    <row r="11" spans="1:31" ht="15.75">
      <c r="A11" s="3" t="s">
        <v>5</v>
      </c>
      <c r="B11" s="23">
        <v>3298.2</v>
      </c>
      <c r="C11" s="23">
        <v>495.6</v>
      </c>
      <c r="D11" s="23"/>
      <c r="E11" s="23"/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0</v>
      </c>
      <c r="AE11" s="28">
        <f>B11+C11-AD11</f>
        <v>3793.7999999999997</v>
      </c>
    </row>
    <row r="12" spans="1:31" ht="15.75">
      <c r="A12" s="3" t="s">
        <v>2</v>
      </c>
      <c r="B12" s="37">
        <v>375.1</v>
      </c>
      <c r="C12" s="23">
        <v>558.6</v>
      </c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933.7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491.00000000000034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4.4</v>
      </c>
      <c r="AE14" s="28">
        <f>AE10-AE11-AE12-AE13</f>
        <v>978.6000000000006</v>
      </c>
    </row>
    <row r="15" spans="1:31" ht="15" customHeight="1">
      <c r="A15" s="4" t="s">
        <v>6</v>
      </c>
      <c r="B15" s="23">
        <v>26640.7</v>
      </c>
      <c r="C15" s="23">
        <v>15444.4</v>
      </c>
      <c r="D15" s="45">
        <v>5369.4</v>
      </c>
      <c r="E15" s="45">
        <v>293</v>
      </c>
      <c r="F15" s="23"/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5662.4</v>
      </c>
      <c r="AE15" s="28">
        <f aca="true" t="shared" si="3" ref="AE15:AE31">B15+C15-AD15</f>
        <v>36422.7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1441.7</v>
      </c>
      <c r="E16" s="68">
        <v>293</v>
      </c>
      <c r="F16" s="67"/>
      <c r="G16" s="67"/>
      <c r="H16" s="67"/>
      <c r="I16" s="67"/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1734.7</v>
      </c>
      <c r="AE16" s="72">
        <f t="shared" si="3"/>
        <v>15802.5</v>
      </c>
    </row>
    <row r="17" spans="1:32" ht="15.75">
      <c r="A17" s="3" t="s">
        <v>5</v>
      </c>
      <c r="B17" s="23">
        <v>20350.5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1441.7</v>
      </c>
      <c r="AE17" s="28">
        <f t="shared" si="3"/>
        <v>21999.1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2.3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36.9</v>
      </c>
      <c r="AE19" s="28">
        <f t="shared" si="3"/>
        <v>2824.4</v>
      </c>
    </row>
    <row r="20" spans="1:31" ht="15.75">
      <c r="A20" s="3" t="s">
        <v>2</v>
      </c>
      <c r="B20" s="23">
        <v>4165.2</v>
      </c>
      <c r="C20" s="23">
        <v>11067</v>
      </c>
      <c r="D20" s="23">
        <v>3904.9</v>
      </c>
      <c r="E20" s="23">
        <v>275.6</v>
      </c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4180.5</v>
      </c>
      <c r="AE20" s="28">
        <f t="shared" si="3"/>
        <v>11051.7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8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240.80000000000092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3.2999999999996135</v>
      </c>
      <c r="AE23" s="28">
        <f t="shared" si="3"/>
        <v>537.1999999999995</v>
      </c>
    </row>
    <row r="24" spans="1:31" ht="15" customHeight="1">
      <c r="A24" s="4" t="s">
        <v>7</v>
      </c>
      <c r="B24" s="23">
        <v>17100.1</v>
      </c>
      <c r="C24" s="23">
        <v>5248.1</v>
      </c>
      <c r="D24" s="23">
        <v>4273.5</v>
      </c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4273.5</v>
      </c>
      <c r="AE24" s="28">
        <f t="shared" si="3"/>
        <v>18074.699999999997</v>
      </c>
    </row>
    <row r="25" spans="1:31" s="71" customFormat="1" ht="15" customHeight="1">
      <c r="A25" s="66" t="s">
        <v>56</v>
      </c>
      <c r="B25" s="67">
        <v>15538.3</v>
      </c>
      <c r="C25" s="67">
        <v>5192.3</v>
      </c>
      <c r="D25" s="67">
        <v>4273.5</v>
      </c>
      <c r="E25" s="67"/>
      <c r="F25" s="67"/>
      <c r="G25" s="67"/>
      <c r="H25" s="67"/>
      <c r="I25" s="67"/>
      <c r="J25" s="69"/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4273.5</v>
      </c>
      <c r="AE25" s="72">
        <f t="shared" si="3"/>
        <v>16457.1</v>
      </c>
    </row>
    <row r="26" spans="1:32" ht="15.75">
      <c r="A26" s="3" t="s">
        <v>5</v>
      </c>
      <c r="B26" s="23">
        <v>12080.4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3875.3</v>
      </c>
      <c r="AE26" s="28">
        <f t="shared" si="3"/>
        <v>10428.5</v>
      </c>
      <c r="AF26" s="6"/>
    </row>
    <row r="27" spans="1:31" ht="15.75">
      <c r="A27" s="3" t="s">
        <v>3</v>
      </c>
      <c r="B27" s="23">
        <v>1855.2</v>
      </c>
      <c r="C27" s="23">
        <v>404.3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2259.5</v>
      </c>
    </row>
    <row r="28" spans="1:31" ht="15.75">
      <c r="A28" s="3" t="s">
        <v>1</v>
      </c>
      <c r="B28" s="23">
        <v>272.2</v>
      </c>
      <c r="C28" s="23">
        <v>167.3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439.5</v>
      </c>
    </row>
    <row r="29" spans="1:31" ht="15.75">
      <c r="A29" s="3" t="s">
        <v>2</v>
      </c>
      <c r="B29" s="23">
        <v>1804.1</v>
      </c>
      <c r="C29" s="23">
        <v>1538.7</v>
      </c>
      <c r="D29" s="23"/>
      <c r="E29" s="23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3342.8</v>
      </c>
    </row>
    <row r="30" spans="1:31" ht="15.75">
      <c r="A30" s="3" t="s">
        <v>17</v>
      </c>
      <c r="B30" s="23">
        <v>123.7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0</v>
      </c>
      <c r="AE30" s="28">
        <f t="shared" si="3"/>
        <v>191.8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964.4999999999993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398.1999999999998</v>
      </c>
      <c r="AE32" s="28">
        <f>AE24-AE26-AE27-AE28-AE29-AE30-AE31</f>
        <v>1412.599999999997</v>
      </c>
    </row>
    <row r="33" spans="1:31" ht="15" customHeight="1">
      <c r="A33" s="4" t="s">
        <v>8</v>
      </c>
      <c r="B33" s="23">
        <v>186.4</v>
      </c>
      <c r="C33" s="23">
        <v>57.7</v>
      </c>
      <c r="D33" s="23"/>
      <c r="E33" s="23">
        <v>1.8</v>
      </c>
      <c r="F33" s="23"/>
      <c r="G33" s="23"/>
      <c r="H33" s="23"/>
      <c r="I33" s="23"/>
      <c r="J33" s="27"/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1.8</v>
      </c>
      <c r="AE33" s="28">
        <f aca="true" t="shared" si="6" ref="AE33:AE38">B33+C33-AD33</f>
        <v>242.3</v>
      </c>
    </row>
    <row r="34" spans="1:31" ht="15.75">
      <c r="A34" s="3" t="s">
        <v>5</v>
      </c>
      <c r="B34" s="23">
        <v>110.2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113.30000000000001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69.6</v>
      </c>
      <c r="C36" s="23">
        <v>22.4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92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6.6000000000000085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</v>
      </c>
      <c r="AE39" s="28">
        <f>AE33-AE34-AE36-AE38-AE35-AE37</f>
        <v>37</v>
      </c>
    </row>
    <row r="40" spans="1:31" ht="15" customHeight="1">
      <c r="A40" s="4" t="s">
        <v>34</v>
      </c>
      <c r="B40" s="23">
        <v>581.1</v>
      </c>
      <c r="C40" s="23">
        <v>116.9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aca="true" t="shared" si="8" ref="AE40:AE45">B40+C40-AD40</f>
        <v>698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498.6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</v>
      </c>
      <c r="C43" s="23">
        <v>2.6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0</v>
      </c>
      <c r="AE43" s="28">
        <f t="shared" si="8"/>
        <v>8.6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0</v>
      </c>
      <c r="AE44" s="28">
        <f t="shared" si="8"/>
        <v>153.9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0</v>
      </c>
      <c r="AE46" s="28">
        <f>AE40-AE41-AE42-AE43-AE44-AE45</f>
        <v>36.599999999999966</v>
      </c>
    </row>
    <row r="47" spans="1:31" ht="17.25" customHeight="1">
      <c r="A47" s="4" t="s">
        <v>15</v>
      </c>
      <c r="B47" s="37">
        <v>504.8</v>
      </c>
      <c r="C47" s="23">
        <v>377.9</v>
      </c>
      <c r="D47" s="23">
        <v>13.8</v>
      </c>
      <c r="E47" s="29"/>
      <c r="F47" s="29"/>
      <c r="G47" s="29"/>
      <c r="H47" s="29"/>
      <c r="I47" s="29"/>
      <c r="J47" s="30"/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13.8</v>
      </c>
      <c r="AE47" s="28">
        <f>B47+C47-AD47</f>
        <v>868.9000000000001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452.5</v>
      </c>
      <c r="C49" s="23">
        <v>318.8</v>
      </c>
      <c r="D49" s="23">
        <v>13.7</v>
      </c>
      <c r="E49" s="23"/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13.7</v>
      </c>
      <c r="AE49" s="28">
        <f>B49+C49-AD49</f>
        <v>757.5999999999999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52.30000000000001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0.10000000000000142</v>
      </c>
      <c r="AE51" s="28">
        <f>AE47-AE49-AE48</f>
        <v>111.30000000000018</v>
      </c>
    </row>
    <row r="52" spans="1:31" ht="15" customHeight="1">
      <c r="A52" s="4" t="s">
        <v>0</v>
      </c>
      <c r="B52" s="23">
        <v>3835</v>
      </c>
      <c r="C52" s="23">
        <v>339.6</v>
      </c>
      <c r="D52" s="23">
        <v>314.6</v>
      </c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314.6</v>
      </c>
      <c r="AE52" s="28">
        <f aca="true" t="shared" si="12" ref="AE52:AE59">B52+C52-AD52</f>
        <v>3860.0000000000005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9</v>
      </c>
      <c r="AE53" s="28">
        <f t="shared" si="12"/>
        <v>450</v>
      </c>
    </row>
    <row r="54" spans="1:32" ht="15" customHeight="1">
      <c r="A54" s="4" t="s">
        <v>9</v>
      </c>
      <c r="B54" s="45">
        <v>3876.7</v>
      </c>
      <c r="C54" s="23">
        <v>974.9</v>
      </c>
      <c r="D54" s="23"/>
      <c r="E54" s="23">
        <v>421.4</v>
      </c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421.4</v>
      </c>
      <c r="AE54" s="23">
        <f t="shared" si="12"/>
        <v>4430.2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0</v>
      </c>
      <c r="AE55" s="23">
        <f t="shared" si="12"/>
        <v>2476.4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413.2</v>
      </c>
      <c r="C57" s="23">
        <v>331.8</v>
      </c>
      <c r="D57" s="23"/>
      <c r="E57" s="23">
        <v>154.9</v>
      </c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154.9</v>
      </c>
      <c r="AE57" s="23">
        <f t="shared" si="12"/>
        <v>590.1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23.4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1022.7999999999996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0</v>
      </c>
      <c r="G60" s="23">
        <f t="shared" si="13"/>
        <v>0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266.5</v>
      </c>
      <c r="AE60" s="23">
        <f>AE54-AE55-AE57-AE59-AE56-AE58</f>
        <v>1340.2999999999997</v>
      </c>
    </row>
    <row r="61" spans="1:31" ht="15" customHeight="1">
      <c r="A61" s="4" t="s">
        <v>10</v>
      </c>
      <c r="B61" s="23">
        <v>65.5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0</v>
      </c>
      <c r="AE61" s="23">
        <f aca="true" t="shared" si="15" ref="AE61:AE67">B61+C61-AD61</f>
        <v>151.1</v>
      </c>
    </row>
    <row r="62" spans="1:31" ht="15" customHeight="1">
      <c r="A62" s="4" t="s">
        <v>11</v>
      </c>
      <c r="B62" s="23">
        <v>1211.4</v>
      </c>
      <c r="C62" s="23">
        <v>386.9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0</v>
      </c>
      <c r="AE62" s="23">
        <f t="shared" si="15"/>
        <v>1598.3000000000002</v>
      </c>
    </row>
    <row r="63" spans="1:32" ht="15.75">
      <c r="A63" s="3" t="s">
        <v>5</v>
      </c>
      <c r="B63" s="23">
        <v>696.1</v>
      </c>
      <c r="C63" s="23">
        <v>28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0</v>
      </c>
      <c r="AE63" s="23">
        <f t="shared" si="15"/>
        <v>724.1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20.4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0</v>
      </c>
      <c r="AE65" s="23">
        <f t="shared" si="15"/>
        <v>32.599999999999994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23">
        <f t="shared" si="15"/>
        <v>123.69999999999999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390.80000000000007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0</v>
      </c>
      <c r="AE68" s="23">
        <f>AE62-AE63-AE66-AE67-AE65-AE64</f>
        <v>717.9000000000002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1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5.8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900.5</v>
      </c>
      <c r="C72" s="23">
        <v>3052.2</v>
      </c>
      <c r="D72" s="23"/>
      <c r="E72" s="23">
        <v>13</v>
      </c>
      <c r="F72" s="23"/>
      <c r="G72" s="23"/>
      <c r="H72" s="23"/>
      <c r="I72" s="23"/>
      <c r="J72" s="27"/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13</v>
      </c>
      <c r="AE72" s="31">
        <f t="shared" si="17"/>
        <v>3939.7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16.8</v>
      </c>
    </row>
    <row r="74" spans="1:31" ht="15" customHeight="1">
      <c r="A74" s="3" t="s">
        <v>2</v>
      </c>
      <c r="B74" s="23">
        <v>116.3</v>
      </c>
      <c r="C74" s="23">
        <v>122.9</v>
      </c>
      <c r="D74" s="23"/>
      <c r="E74" s="23"/>
      <c r="F74" s="23"/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0</v>
      </c>
      <c r="AE74" s="31">
        <f t="shared" si="17"/>
        <v>239.2</v>
      </c>
    </row>
    <row r="75" spans="1:31" s="11" customFormat="1" ht="31.5">
      <c r="A75" s="12" t="s">
        <v>21</v>
      </c>
      <c r="B75" s="23">
        <v>486.7</v>
      </c>
      <c r="C75" s="23">
        <v>23.9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510.59999999999997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71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</v>
      </c>
      <c r="AE79" s="31">
        <f t="shared" si="17"/>
        <v>11.8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aca="true" t="shared" si="18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31">
        <f t="shared" si="18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31">
        <f t="shared" si="18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31">
        <f t="shared" si="18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633.0999999999999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0</v>
      </c>
      <c r="AE89" s="23">
        <f t="shared" si="18"/>
        <v>1855.3</v>
      </c>
      <c r="AF89" s="11"/>
    </row>
    <row r="90" spans="1:32" ht="15.75">
      <c r="A90" s="4" t="s">
        <v>29</v>
      </c>
      <c r="B90" s="23">
        <v>833.3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8"/>
        <v>2500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8"/>
        <v>13804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9" ref="B93:W93">B10+B15+B24+B33+B47+B52+B54+B61+B62+B69+B71+B72+B75+B80+B81+B82+B87+B88+B89+B90+B40+B91+B70</f>
        <v>76905.30000000002</v>
      </c>
      <c r="C93" s="43">
        <f t="shared" si="19"/>
        <v>31038.200000000004</v>
      </c>
      <c r="D93" s="43">
        <f t="shared" si="19"/>
        <v>9971.3</v>
      </c>
      <c r="E93" s="43">
        <f t="shared" si="19"/>
        <v>733.5999999999999</v>
      </c>
      <c r="F93" s="43">
        <f t="shared" si="19"/>
        <v>0</v>
      </c>
      <c r="G93" s="43">
        <f t="shared" si="19"/>
        <v>0</v>
      </c>
      <c r="H93" s="43">
        <f t="shared" si="19"/>
        <v>0</v>
      </c>
      <c r="I93" s="43">
        <f t="shared" si="19"/>
        <v>0</v>
      </c>
      <c r="J93" s="43">
        <f t="shared" si="19"/>
        <v>0</v>
      </c>
      <c r="K93" s="43">
        <f t="shared" si="19"/>
        <v>0</v>
      </c>
      <c r="L93" s="43">
        <f t="shared" si="19"/>
        <v>0</v>
      </c>
      <c r="M93" s="43">
        <f t="shared" si="19"/>
        <v>0</v>
      </c>
      <c r="N93" s="43">
        <f t="shared" si="19"/>
        <v>0</v>
      </c>
      <c r="O93" s="43">
        <f t="shared" si="19"/>
        <v>0</v>
      </c>
      <c r="P93" s="43">
        <f t="shared" si="19"/>
        <v>0</v>
      </c>
      <c r="Q93" s="43">
        <f t="shared" si="19"/>
        <v>0</v>
      </c>
      <c r="R93" s="43">
        <f t="shared" si="19"/>
        <v>0</v>
      </c>
      <c r="S93" s="43">
        <f t="shared" si="19"/>
        <v>0</v>
      </c>
      <c r="T93" s="43">
        <f t="shared" si="19"/>
        <v>0</v>
      </c>
      <c r="U93" s="43">
        <f t="shared" si="19"/>
        <v>0</v>
      </c>
      <c r="V93" s="43">
        <f t="shared" si="19"/>
        <v>0</v>
      </c>
      <c r="W93" s="43">
        <f t="shared" si="19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10704.899999999998</v>
      </c>
      <c r="AE93" s="59">
        <f>AE10+AE15+AE24+AE33+AE47+AE52+AE54+AE61+AE62+AE69+AE71+AE72+AE75+AE80+AE81+AE82+AE87+AE88+AE89+AE90+AE70+AE40+AE91</f>
        <v>97238.6</v>
      </c>
    </row>
    <row r="94" spans="1:31" ht="15.75">
      <c r="A94" s="3" t="s">
        <v>5</v>
      </c>
      <c r="B94" s="23">
        <f aca="true" t="shared" si="20" ref="B94:AB94">B11+B17+B26+B34+B55+B63+B73+B41+B76</f>
        <v>39505.799999999996</v>
      </c>
      <c r="C94" s="23">
        <f t="shared" si="20"/>
        <v>5934.6</v>
      </c>
      <c r="D94" s="23">
        <f t="shared" si="20"/>
        <v>5317</v>
      </c>
      <c r="E94" s="23">
        <f t="shared" si="20"/>
        <v>1.8</v>
      </c>
      <c r="F94" s="23">
        <f t="shared" si="20"/>
        <v>0</v>
      </c>
      <c r="G94" s="23">
        <f t="shared" si="20"/>
        <v>0</v>
      </c>
      <c r="H94" s="23">
        <f t="shared" si="20"/>
        <v>0</v>
      </c>
      <c r="I94" s="23">
        <f t="shared" si="20"/>
        <v>0</v>
      </c>
      <c r="J94" s="23">
        <f t="shared" si="20"/>
        <v>0</v>
      </c>
      <c r="K94" s="23">
        <f t="shared" si="20"/>
        <v>0</v>
      </c>
      <c r="L94" s="23">
        <f t="shared" si="20"/>
        <v>0</v>
      </c>
      <c r="M94" s="23">
        <f t="shared" si="20"/>
        <v>0</v>
      </c>
      <c r="N94" s="23">
        <f t="shared" si="20"/>
        <v>0</v>
      </c>
      <c r="O94" s="23">
        <f t="shared" si="20"/>
        <v>0</v>
      </c>
      <c r="P94" s="23">
        <f t="shared" si="20"/>
        <v>0</v>
      </c>
      <c r="Q94" s="23">
        <f t="shared" si="20"/>
        <v>0</v>
      </c>
      <c r="R94" s="23">
        <f t="shared" si="20"/>
        <v>0</v>
      </c>
      <c r="S94" s="23">
        <f t="shared" si="20"/>
        <v>0</v>
      </c>
      <c r="T94" s="23">
        <f t="shared" si="20"/>
        <v>0</v>
      </c>
      <c r="U94" s="23">
        <f t="shared" si="20"/>
        <v>0</v>
      </c>
      <c r="V94" s="23">
        <f t="shared" si="20"/>
        <v>0</v>
      </c>
      <c r="W94" s="23">
        <f t="shared" si="20"/>
        <v>0</v>
      </c>
      <c r="X94" s="23">
        <f t="shared" si="20"/>
        <v>0</v>
      </c>
      <c r="Y94" s="23">
        <f t="shared" si="20"/>
        <v>0</v>
      </c>
      <c r="Z94" s="23">
        <f t="shared" si="20"/>
        <v>0</v>
      </c>
      <c r="AA94" s="23">
        <f t="shared" si="20"/>
        <v>0</v>
      </c>
      <c r="AB94" s="23">
        <f t="shared" si="20"/>
        <v>0</v>
      </c>
      <c r="AC94" s="23"/>
      <c r="AD94" s="23">
        <f>SUM(D94:AB94)</f>
        <v>5318.8</v>
      </c>
      <c r="AE94" s="28">
        <f>B94+C94-AD94</f>
        <v>40121.59999999999</v>
      </c>
    </row>
    <row r="95" spans="1:31" ht="15.75">
      <c r="A95" s="3" t="s">
        <v>2</v>
      </c>
      <c r="B95" s="23">
        <f aca="true" t="shared" si="21" ref="B95:AB95">B12+B20+B29+B36+B57+B66+B44+B79+B74+B53</f>
        <v>7560.7</v>
      </c>
      <c r="C95" s="23">
        <f t="shared" si="21"/>
        <v>13772.6</v>
      </c>
      <c r="D95" s="23">
        <f t="shared" si="21"/>
        <v>3913.9</v>
      </c>
      <c r="E95" s="23">
        <f t="shared" si="21"/>
        <v>430.5</v>
      </c>
      <c r="F95" s="23">
        <f t="shared" si="21"/>
        <v>0</v>
      </c>
      <c r="G95" s="23">
        <f t="shared" si="21"/>
        <v>0</v>
      </c>
      <c r="H95" s="23">
        <f t="shared" si="21"/>
        <v>0</v>
      </c>
      <c r="I95" s="23">
        <f t="shared" si="21"/>
        <v>0</v>
      </c>
      <c r="J95" s="23">
        <f t="shared" si="21"/>
        <v>0</v>
      </c>
      <c r="K95" s="23">
        <f t="shared" si="21"/>
        <v>0</v>
      </c>
      <c r="L95" s="23">
        <f t="shared" si="21"/>
        <v>0</v>
      </c>
      <c r="M95" s="23">
        <f t="shared" si="21"/>
        <v>0</v>
      </c>
      <c r="N95" s="23">
        <f t="shared" si="21"/>
        <v>0</v>
      </c>
      <c r="O95" s="23">
        <f t="shared" si="21"/>
        <v>0</v>
      </c>
      <c r="P95" s="23">
        <f t="shared" si="21"/>
        <v>0</v>
      </c>
      <c r="Q95" s="23">
        <f t="shared" si="21"/>
        <v>0</v>
      </c>
      <c r="R95" s="23">
        <f t="shared" si="21"/>
        <v>0</v>
      </c>
      <c r="S95" s="23">
        <f t="shared" si="21"/>
        <v>0</v>
      </c>
      <c r="T95" s="23">
        <f t="shared" si="21"/>
        <v>0</v>
      </c>
      <c r="U95" s="23">
        <f t="shared" si="21"/>
        <v>0</v>
      </c>
      <c r="V95" s="23">
        <f t="shared" si="21"/>
        <v>0</v>
      </c>
      <c r="W95" s="23">
        <f t="shared" si="21"/>
        <v>0</v>
      </c>
      <c r="X95" s="23">
        <f t="shared" si="21"/>
        <v>0</v>
      </c>
      <c r="Y95" s="23">
        <f t="shared" si="21"/>
        <v>0</v>
      </c>
      <c r="Z95" s="23">
        <f t="shared" si="21"/>
        <v>0</v>
      </c>
      <c r="AA95" s="23">
        <f t="shared" si="21"/>
        <v>0</v>
      </c>
      <c r="AB95" s="23">
        <f t="shared" si="21"/>
        <v>0</v>
      </c>
      <c r="AC95" s="23"/>
      <c r="AD95" s="23">
        <f>SUM(D95:AB95)</f>
        <v>4344.4</v>
      </c>
      <c r="AE95" s="28">
        <f>B95+C95-AD95</f>
        <v>16988.9</v>
      </c>
    </row>
    <row r="96" spans="1:31" ht="15.75">
      <c r="A96" s="3" t="s">
        <v>3</v>
      </c>
      <c r="B96" s="23">
        <f aca="true" t="shared" si="22" ref="B96:Y96">B18+B27+B42+B64+B77</f>
        <v>1856.8</v>
      </c>
      <c r="C96" s="23">
        <f t="shared" si="22"/>
        <v>405.3</v>
      </c>
      <c r="D96" s="23">
        <f t="shared" si="22"/>
        <v>0</v>
      </c>
      <c r="E96" s="23">
        <f t="shared" si="22"/>
        <v>0</v>
      </c>
      <c r="F96" s="23">
        <f t="shared" si="22"/>
        <v>0</v>
      </c>
      <c r="G96" s="23">
        <f t="shared" si="22"/>
        <v>0</v>
      </c>
      <c r="H96" s="23">
        <f t="shared" si="22"/>
        <v>0</v>
      </c>
      <c r="I96" s="23">
        <f t="shared" si="22"/>
        <v>0</v>
      </c>
      <c r="J96" s="23">
        <f t="shared" si="22"/>
        <v>0</v>
      </c>
      <c r="K96" s="23">
        <f t="shared" si="22"/>
        <v>0</v>
      </c>
      <c r="L96" s="23">
        <f t="shared" si="22"/>
        <v>0</v>
      </c>
      <c r="M96" s="23">
        <f t="shared" si="22"/>
        <v>0</v>
      </c>
      <c r="N96" s="23">
        <f t="shared" si="22"/>
        <v>0</v>
      </c>
      <c r="O96" s="23">
        <f t="shared" si="22"/>
        <v>0</v>
      </c>
      <c r="P96" s="23">
        <f t="shared" si="22"/>
        <v>0</v>
      </c>
      <c r="Q96" s="23">
        <f t="shared" si="22"/>
        <v>0</v>
      </c>
      <c r="R96" s="23">
        <f t="shared" si="22"/>
        <v>0</v>
      </c>
      <c r="S96" s="23">
        <f t="shared" si="22"/>
        <v>0</v>
      </c>
      <c r="T96" s="23">
        <f t="shared" si="22"/>
        <v>0</v>
      </c>
      <c r="U96" s="23">
        <f t="shared" si="22"/>
        <v>0</v>
      </c>
      <c r="V96" s="23">
        <f t="shared" si="22"/>
        <v>0</v>
      </c>
      <c r="W96" s="23">
        <f t="shared" si="22"/>
        <v>0</v>
      </c>
      <c r="X96" s="23">
        <f t="shared" si="22"/>
        <v>0</v>
      </c>
      <c r="Y96" s="23">
        <f t="shared" si="22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0</v>
      </c>
      <c r="AE96" s="28">
        <f>B96+C96-AD96</f>
        <v>2262.1</v>
      </c>
    </row>
    <row r="97" spans="1:31" ht="15.75">
      <c r="A97" s="3" t="s">
        <v>1</v>
      </c>
      <c r="B97" s="23">
        <f aca="true" t="shared" si="23" ref="B97:Y97">B19+B28+B65+B35+B43+B56+B48+B78</f>
        <v>2176.3</v>
      </c>
      <c r="C97" s="23">
        <f t="shared" si="23"/>
        <v>1165.7</v>
      </c>
      <c r="D97" s="23">
        <f t="shared" si="23"/>
        <v>21.9</v>
      </c>
      <c r="E97" s="23">
        <f t="shared" si="23"/>
        <v>15</v>
      </c>
      <c r="F97" s="23">
        <f t="shared" si="23"/>
        <v>0</v>
      </c>
      <c r="G97" s="23">
        <f t="shared" si="23"/>
        <v>0</v>
      </c>
      <c r="H97" s="23">
        <f t="shared" si="23"/>
        <v>0</v>
      </c>
      <c r="I97" s="23">
        <f t="shared" si="23"/>
        <v>0</v>
      </c>
      <c r="J97" s="23">
        <f t="shared" si="23"/>
        <v>0</v>
      </c>
      <c r="K97" s="23">
        <f t="shared" si="23"/>
        <v>0</v>
      </c>
      <c r="L97" s="23">
        <f t="shared" si="23"/>
        <v>0</v>
      </c>
      <c r="M97" s="23">
        <f t="shared" si="23"/>
        <v>0</v>
      </c>
      <c r="N97" s="23">
        <f t="shared" si="23"/>
        <v>0</v>
      </c>
      <c r="O97" s="23">
        <f t="shared" si="23"/>
        <v>0</v>
      </c>
      <c r="P97" s="23">
        <f t="shared" si="23"/>
        <v>0</v>
      </c>
      <c r="Q97" s="23">
        <f t="shared" si="23"/>
        <v>0</v>
      </c>
      <c r="R97" s="23">
        <f t="shared" si="23"/>
        <v>0</v>
      </c>
      <c r="S97" s="23">
        <f t="shared" si="23"/>
        <v>0</v>
      </c>
      <c r="T97" s="23">
        <f t="shared" si="23"/>
        <v>0</v>
      </c>
      <c r="U97" s="23">
        <f t="shared" si="23"/>
        <v>0</v>
      </c>
      <c r="V97" s="23">
        <f t="shared" si="23"/>
        <v>0</v>
      </c>
      <c r="W97" s="23">
        <f t="shared" si="23"/>
        <v>0</v>
      </c>
      <c r="X97" s="23">
        <f t="shared" si="23"/>
        <v>0</v>
      </c>
      <c r="Y97" s="23">
        <f t="shared" si="23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36.9</v>
      </c>
      <c r="AE97" s="28">
        <f>B97+C97-AD97</f>
        <v>3305.1</v>
      </c>
    </row>
    <row r="98" spans="1:31" ht="15.75">
      <c r="A98" s="3" t="s">
        <v>17</v>
      </c>
      <c r="B98" s="23">
        <f aca="true" t="shared" si="24" ref="B98:AB98">B21+B30+B49+B37+B58+B13</f>
        <v>594.8</v>
      </c>
      <c r="C98" s="23">
        <f t="shared" si="24"/>
        <v>399.7</v>
      </c>
      <c r="D98" s="23">
        <f t="shared" si="24"/>
        <v>13.7</v>
      </c>
      <c r="E98" s="23">
        <f t="shared" si="24"/>
        <v>0</v>
      </c>
      <c r="F98" s="23">
        <f t="shared" si="24"/>
        <v>0</v>
      </c>
      <c r="G98" s="23">
        <f t="shared" si="24"/>
        <v>0</v>
      </c>
      <c r="H98" s="23">
        <f t="shared" si="24"/>
        <v>0</v>
      </c>
      <c r="I98" s="23">
        <f t="shared" si="24"/>
        <v>0</v>
      </c>
      <c r="J98" s="23">
        <f t="shared" si="24"/>
        <v>0</v>
      </c>
      <c r="K98" s="23">
        <f t="shared" si="24"/>
        <v>0</v>
      </c>
      <c r="L98" s="23">
        <f t="shared" si="24"/>
        <v>0</v>
      </c>
      <c r="M98" s="23">
        <f t="shared" si="24"/>
        <v>0</v>
      </c>
      <c r="N98" s="23">
        <f t="shared" si="24"/>
        <v>0</v>
      </c>
      <c r="O98" s="23">
        <f t="shared" si="24"/>
        <v>0</v>
      </c>
      <c r="P98" s="23">
        <f t="shared" si="24"/>
        <v>0</v>
      </c>
      <c r="Q98" s="23">
        <f t="shared" si="24"/>
        <v>0</v>
      </c>
      <c r="R98" s="23">
        <f t="shared" si="24"/>
        <v>0</v>
      </c>
      <c r="S98" s="23">
        <f t="shared" si="24"/>
        <v>0</v>
      </c>
      <c r="T98" s="23">
        <f t="shared" si="24"/>
        <v>0</v>
      </c>
      <c r="U98" s="23">
        <f t="shared" si="24"/>
        <v>0</v>
      </c>
      <c r="V98" s="23">
        <f t="shared" si="24"/>
        <v>0</v>
      </c>
      <c r="W98" s="23">
        <f t="shared" si="24"/>
        <v>0</v>
      </c>
      <c r="X98" s="23">
        <f t="shared" si="24"/>
        <v>0</v>
      </c>
      <c r="Y98" s="23">
        <f t="shared" si="24"/>
        <v>0</v>
      </c>
      <c r="Z98" s="23">
        <f t="shared" si="24"/>
        <v>0</v>
      </c>
      <c r="AA98" s="23">
        <f t="shared" si="24"/>
        <v>0</v>
      </c>
      <c r="AB98" s="23">
        <f t="shared" si="24"/>
        <v>0</v>
      </c>
      <c r="AC98" s="23"/>
      <c r="AD98" s="23">
        <f>SUM(D98:AB98)</f>
        <v>13.7</v>
      </c>
      <c r="AE98" s="28">
        <f>B98+C98-AD98</f>
        <v>980.8</v>
      </c>
    </row>
    <row r="99" spans="1:31" ht="12.75">
      <c r="A99" s="1" t="s">
        <v>47</v>
      </c>
      <c r="B99" s="2">
        <f aca="true" t="shared" si="25" ref="B99:AB99">B93-B94-B95-B96-B97-B98</f>
        <v>25210.900000000023</v>
      </c>
      <c r="C99" s="2">
        <f t="shared" si="25"/>
        <v>9360.300000000005</v>
      </c>
      <c r="D99" s="2">
        <f t="shared" si="25"/>
        <v>704.7999999999992</v>
      </c>
      <c r="E99" s="2">
        <f t="shared" si="25"/>
        <v>286.29999999999995</v>
      </c>
      <c r="F99" s="2">
        <f t="shared" si="25"/>
        <v>0</v>
      </c>
      <c r="G99" s="2">
        <f t="shared" si="25"/>
        <v>0</v>
      </c>
      <c r="H99" s="2">
        <f t="shared" si="25"/>
        <v>0</v>
      </c>
      <c r="I99" s="2">
        <f t="shared" si="25"/>
        <v>0</v>
      </c>
      <c r="J99" s="2">
        <f t="shared" si="25"/>
        <v>0</v>
      </c>
      <c r="K99" s="2">
        <f t="shared" si="25"/>
        <v>0</v>
      </c>
      <c r="L99" s="2">
        <f t="shared" si="25"/>
        <v>0</v>
      </c>
      <c r="M99" s="2">
        <f t="shared" si="25"/>
        <v>0</v>
      </c>
      <c r="N99" s="2">
        <f t="shared" si="25"/>
        <v>0</v>
      </c>
      <c r="O99" s="2">
        <f t="shared" si="25"/>
        <v>0</v>
      </c>
      <c r="P99" s="2">
        <f t="shared" si="25"/>
        <v>0</v>
      </c>
      <c r="Q99" s="2">
        <f t="shared" si="25"/>
        <v>0</v>
      </c>
      <c r="R99" s="2">
        <f t="shared" si="25"/>
        <v>0</v>
      </c>
      <c r="S99" s="2">
        <f t="shared" si="25"/>
        <v>0</v>
      </c>
      <c r="T99" s="2">
        <f t="shared" si="25"/>
        <v>0</v>
      </c>
      <c r="U99" s="2">
        <f t="shared" si="25"/>
        <v>0</v>
      </c>
      <c r="V99" s="2">
        <f t="shared" si="25"/>
        <v>0</v>
      </c>
      <c r="W99" s="2">
        <f t="shared" si="25"/>
        <v>0</v>
      </c>
      <c r="X99" s="2">
        <f t="shared" si="25"/>
        <v>0</v>
      </c>
      <c r="Y99" s="2">
        <f t="shared" si="25"/>
        <v>0</v>
      </c>
      <c r="Z99" s="2">
        <f t="shared" si="25"/>
        <v>0</v>
      </c>
      <c r="AA99" s="2">
        <f t="shared" si="25"/>
        <v>0</v>
      </c>
      <c r="AB99" s="2">
        <f t="shared" si="25"/>
        <v>0</v>
      </c>
      <c r="AC99" s="2"/>
      <c r="AD99" s="2">
        <f>AD93-AD94-AD95-AD96-AD97-AD98</f>
        <v>991.099999999998</v>
      </c>
      <c r="AE99" s="2">
        <f>AE93-AE94-AE95-AE96-AE97-AE98</f>
        <v>33580.10000000001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2015-02-27T12:17:41Z</cp:lastPrinted>
  <dcterms:created xsi:type="dcterms:W3CDTF">2002-11-05T08:53:00Z</dcterms:created>
  <dcterms:modified xsi:type="dcterms:W3CDTF">2015-03-04T06:08:37Z</dcterms:modified>
  <cp:category/>
  <cp:version/>
  <cp:contentType/>
  <cp:contentStatus/>
</cp:coreProperties>
</file>